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30" yWindow="65491" windowWidth="15615" windowHeight="11835" activeTab="0"/>
  </bookViews>
  <sheets>
    <sheet name="janvaris" sheetId="1" r:id="rId1"/>
  </sheets>
  <definedNames/>
  <calcPr fullCalcOnLoad="1"/>
</workbook>
</file>

<file path=xl/sharedStrings.xml><?xml version="1.0" encoding="utf-8"?>
<sst xmlns="http://schemas.openxmlformats.org/spreadsheetml/2006/main" count="60" uniqueCount="47">
  <si>
    <t>Nosaukums</t>
  </si>
  <si>
    <t xml:space="preserve">Darbības sākums </t>
  </si>
  <si>
    <t>Kopējā neto aktīvu vērtība (milj.LVL)</t>
  </si>
  <si>
    <t>Dalībnieku skaits</t>
  </si>
  <si>
    <t>Privātā pensija</t>
  </si>
  <si>
    <t>Vecumdienas</t>
  </si>
  <si>
    <t>A/s "Pirmais Slēgtais Pensiju Fonds"</t>
  </si>
  <si>
    <t>Pirmais Pensiju Plāns</t>
  </si>
  <si>
    <t>Rumba</t>
  </si>
  <si>
    <t>Tvists</t>
  </si>
  <si>
    <t>AS "GE Money atklātais pensiju fonds"</t>
  </si>
  <si>
    <t>"Swedbank Atklātais Pensiju Fonds" AS</t>
  </si>
  <si>
    <t>Swedbank pensiju plāns Stabilitāte+25</t>
  </si>
  <si>
    <t>Swedbank pensiju plāns Dinamika+60</t>
  </si>
  <si>
    <t>Swedbank pensiju plāns Dinamika+100</t>
  </si>
  <si>
    <t>Swedbank pensiju plāns Dinamika+(USD)</t>
  </si>
  <si>
    <t>Saule-Sabalansētais</t>
  </si>
  <si>
    <t>Jūra-Aktīvais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</si>
  <si>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</si>
  <si>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</si>
  <si>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</si>
  <si>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</si>
  <si>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</si>
  <si>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</si>
  <si>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</si>
  <si>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 Vēsturiskais ienesīgums negarantē līdzvērtīgu ienesīgumu nākotnē.</t>
  </si>
  <si>
    <t xml:space="preserve">Citadele Sabalansētais </t>
  </si>
  <si>
    <t xml:space="preserve">Citadele Aktīvais </t>
  </si>
  <si>
    <t>Citadele Aktīvais USD</t>
  </si>
  <si>
    <t>Citadele Aktīvais EUR</t>
  </si>
  <si>
    <t>A/s "Citadele atklātais pensiju fonds"</t>
  </si>
  <si>
    <t>SEB - Sabalansētais</t>
  </si>
  <si>
    <t>SEB - Eiropensija</t>
  </si>
  <si>
    <t>SEB - Aktīvais</t>
  </si>
  <si>
    <t xml:space="preserve">A/s "SEB atklātais pensiju fonds" </t>
  </si>
  <si>
    <t xml:space="preserve">A/s "Finasta atklātais pensiju fonds" </t>
  </si>
  <si>
    <t>n/d</t>
  </si>
  <si>
    <t>Universālais</t>
  </si>
  <si>
    <t>Kopā atklātie pensiju fondi</t>
  </si>
  <si>
    <t>Kopā industrija</t>
  </si>
  <si>
    <t>Nordea sabalansētais pensiju plāns</t>
  </si>
  <si>
    <t>Nordea progresīvais pensiju plāns</t>
  </si>
  <si>
    <t>Pārskats par privāto pensiju fondu (3.līmeņa pensiju plāniem)  29.02.2012</t>
  </si>
  <si>
    <t>AS "Noreda Latvijas atklātais pensiju fonds"</t>
  </si>
  <si>
    <t>4.28</t>
  </si>
  <si>
    <t>2.64</t>
  </si>
  <si>
    <t>3.27</t>
  </si>
</sst>
</file>

<file path=xl/styles.xml><?xml version="1.0" encoding="utf-8"?>
<styleSheet xmlns="http://schemas.openxmlformats.org/spreadsheetml/2006/main">
  <numFmts count="4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Ls&quot;\ #,##0_);\(&quot;Ls&quot;\ #,##0\)"/>
    <numFmt numFmtId="173" formatCode="&quot;Ls&quot;\ #,##0_);[Red]\(&quot;Ls&quot;\ #,##0\)"/>
    <numFmt numFmtId="174" formatCode="&quot;Ls&quot;\ #,##0.00_);\(&quot;Ls&quot;\ #,##0.00\)"/>
    <numFmt numFmtId="175" formatCode="&quot;Ls&quot;\ #,##0.00_);[Red]\(&quot;Ls&quot;\ #,##0.00\)"/>
    <numFmt numFmtId="176" formatCode="_(&quot;Ls&quot;\ * #,##0_);_(&quot;Ls&quot;\ * \(#,##0\);_(&quot;Ls&quot;\ * &quot;-&quot;_);_(@_)"/>
    <numFmt numFmtId="177" formatCode="_(* #,##0_);_(* \(#,##0\);_(* &quot;-&quot;_);_(@_)"/>
    <numFmt numFmtId="178" formatCode="_(&quot;Ls&quot;\ * #,##0.00_);_(&quot;Ls&quot;\ * \(#,##0.00\);_(&quot;Ls&quot;\ * &quot;-&quot;??_);_(@_)"/>
    <numFmt numFmtId="179" formatCode="_(* #,##0.00_);_(* \(#,##0.00\);_(* &quot;-&quot;??_);_(@_)"/>
    <numFmt numFmtId="180" formatCode="0.000"/>
    <numFmt numFmtId="181" formatCode="#,##0.000"/>
    <numFmt numFmtId="182" formatCode="0.0000000"/>
    <numFmt numFmtId="183" formatCode="0.000000"/>
    <numFmt numFmtId="184" formatCode="0.00000"/>
    <numFmt numFmtId="185" formatCode="0.0000"/>
    <numFmt numFmtId="186" formatCode="0.0"/>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0\ &quot;EUR&quot;;[Red]#,##0.00\ &quot;LVL&quot;"/>
    <numFmt numFmtId="193" formatCode="#,##0\ &quot;USD&quot;;[Red]#,##0\ &quot;USD&quot;"/>
    <numFmt numFmtId="194" formatCode="#,##0\ &quot;LVL&quot;"/>
    <numFmt numFmtId="195" formatCode="_-* #,##0.00\ _k_r_-;\-* #,##0.00\ _k_r_-;_-* &quot;-&quot;??\ _k_r_-;_-@_-"/>
    <numFmt numFmtId="196" formatCode="_-* #,##0\ _k_r_-;\-* #,##0\ _k_r_-;_-* &quot;-&quot;\ _k_r_-;_-@_-"/>
    <numFmt numFmtId="197" formatCode="_-* #,##0.00\ &quot;kr&quot;_-;\-* #,##0.00\ &quot;kr&quot;_-;_-* &quot;-&quot;??\ &quot;kr&quot;_-;_-@_-"/>
    <numFmt numFmtId="198" formatCode="_-* #,##0\ &quot;kr&quot;_-;\-* #,##0\ &quot;kr&quot;_-;_-* &quot;-&quot;\ &quot;kr&quot;_-;_-@_-"/>
    <numFmt numFmtId="199" formatCode="_-* #,##0.000_-;\-* #,##0.000_-;_-* &quot;-&quot;??_-;_-@_-"/>
    <numFmt numFmtId="200" formatCode="#,##0.00_ ;\-#,##0.00\ "/>
  </numFmts>
  <fonts count="36">
    <font>
      <sz val="10"/>
      <name val="Arial"/>
      <family val="0"/>
    </font>
    <font>
      <u val="single"/>
      <sz val="10"/>
      <color indexed="36"/>
      <name val="Arial"/>
      <family val="0"/>
    </font>
    <font>
      <u val="single"/>
      <sz val="10"/>
      <color indexed="12"/>
      <name val="Arial"/>
      <family val="0"/>
    </font>
    <font>
      <b/>
      <sz val="10"/>
      <name val="Arial"/>
      <family val="2"/>
    </font>
    <font>
      <b/>
      <sz val="9"/>
      <name val="Arial"/>
      <family val="2"/>
    </font>
    <font>
      <sz val="9"/>
      <name val="Arial"/>
      <family val="2"/>
    </font>
    <font>
      <sz val="10"/>
      <color indexed="12"/>
      <name val="Arial"/>
      <family val="2"/>
    </font>
    <font>
      <sz val="9"/>
      <color indexed="12"/>
      <name val="Arial"/>
      <family val="2"/>
    </font>
    <font>
      <sz val="10"/>
      <color indexed="17"/>
      <name val="Arial"/>
      <family val="2"/>
    </font>
    <font>
      <b/>
      <sz val="9"/>
      <color indexed="12"/>
      <name val="Arial"/>
      <family val="2"/>
    </font>
    <font>
      <b/>
      <sz val="9"/>
      <color indexed="10"/>
      <name val="Arial"/>
      <family val="2"/>
    </font>
    <font>
      <b/>
      <sz val="10"/>
      <color indexed="10"/>
      <name val="Arial"/>
      <family val="2"/>
    </font>
    <font>
      <sz val="9"/>
      <color indexed="10"/>
      <name val="Arial"/>
      <family val="2"/>
    </font>
    <font>
      <sz val="10"/>
      <color indexed="10"/>
      <name val="Arial"/>
      <family val="2"/>
    </font>
    <font>
      <b/>
      <sz val="10"/>
      <color indexed="21"/>
      <name val="Arial"/>
      <family val="2"/>
    </font>
    <font>
      <sz val="10"/>
      <color indexed="2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55"/>
      <name val="Arial"/>
      <family val="2"/>
    </font>
    <font>
      <sz val="10"/>
      <color indexed="22"/>
      <name val="Arial"/>
      <family val="2"/>
    </font>
    <font>
      <b/>
      <sz val="9"/>
      <color indexed="22"/>
      <name val="Arial"/>
      <family val="2"/>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9" fillId="15" borderId="1" applyNumberFormat="0" applyAlignment="0" applyProtection="0"/>
    <xf numFmtId="0" fontId="20"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1" fillId="0" borderId="0" applyNumberFormat="0" applyFill="0" applyBorder="0" applyAlignment="0" applyProtection="0"/>
    <xf numFmtId="0" fontId="22" fillId="17"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7" borderId="0" applyNumberFormat="0" applyBorder="0" applyAlignment="0" applyProtection="0"/>
    <xf numFmtId="0" fontId="0" fillId="4" borderId="7" applyNumberFormat="0" applyFont="0" applyAlignment="0" applyProtection="0"/>
    <xf numFmtId="0" fontId="29" fillId="15"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26">
    <xf numFmtId="0" fontId="0" fillId="0" borderId="0" xfId="0" applyAlignment="1">
      <alignment/>
    </xf>
    <xf numFmtId="0" fontId="0" fillId="0" borderId="0" xfId="0" applyFont="1" applyAlignment="1">
      <alignment/>
    </xf>
    <xf numFmtId="0" fontId="4" fillId="0" borderId="10" xfId="0" applyFont="1" applyBorder="1" applyAlignment="1">
      <alignment horizontal="center" vertical="center"/>
    </xf>
    <xf numFmtId="0" fontId="0" fillId="0" borderId="0" xfId="0" applyFont="1" applyBorder="1" applyAlignment="1">
      <alignment/>
    </xf>
    <xf numFmtId="2" fontId="0" fillId="0" borderId="0" xfId="0" applyNumberFormat="1" applyFont="1" applyBorder="1" applyAlignment="1">
      <alignment/>
    </xf>
    <xf numFmtId="1" fontId="0" fillId="0" borderId="0" xfId="0" applyNumberFormat="1" applyFont="1" applyBorder="1" applyAlignment="1">
      <alignment/>
    </xf>
    <xf numFmtId="185" fontId="0" fillId="0" borderId="0" xfId="0" applyNumberFormat="1" applyFont="1" applyBorder="1" applyAlignment="1">
      <alignment/>
    </xf>
    <xf numFmtId="14" fontId="5" fillId="0" borderId="10" xfId="0" applyNumberFormat="1" applyFont="1" applyFill="1" applyBorder="1" applyAlignment="1">
      <alignment/>
    </xf>
    <xf numFmtId="0" fontId="4" fillId="0" borderId="10" xfId="0" applyFont="1" applyFill="1" applyBorder="1" applyAlignment="1">
      <alignment horizontal="left" vertical="center"/>
    </xf>
    <xf numFmtId="180" fontId="4" fillId="0" borderId="11" xfId="0" applyNumberFormat="1" applyFont="1" applyFill="1" applyBorder="1" applyAlignment="1">
      <alignment horizontal="right" vertical="center"/>
    </xf>
    <xf numFmtId="0" fontId="4" fillId="0" borderId="10" xfId="0" applyFont="1" applyFill="1" applyBorder="1" applyAlignment="1">
      <alignment horizontal="right" vertical="center" wrapText="1"/>
    </xf>
    <xf numFmtId="181" fontId="4" fillId="0" borderId="10" xfId="0" applyNumberFormat="1" applyFont="1" applyBorder="1" applyAlignment="1">
      <alignment/>
    </xf>
    <xf numFmtId="1" fontId="4" fillId="0" borderId="10" xfId="0" applyNumberFormat="1" applyFont="1" applyBorder="1" applyAlignment="1">
      <alignment/>
    </xf>
    <xf numFmtId="14" fontId="5" fillId="0" borderId="10" xfId="0" applyNumberFormat="1" applyFont="1" applyFill="1" applyBorder="1" applyAlignment="1">
      <alignment horizontal="right" vertical="center" wrapText="1"/>
    </xf>
    <xf numFmtId="180" fontId="5" fillId="0" borderId="10" xfId="0" applyNumberFormat="1" applyFont="1" applyFill="1" applyBorder="1" applyAlignment="1">
      <alignment horizontal="right"/>
    </xf>
    <xf numFmtId="3" fontId="5" fillId="0" borderId="10" xfId="0" applyNumberFormat="1" applyFont="1" applyFill="1" applyBorder="1" applyAlignment="1">
      <alignment/>
    </xf>
    <xf numFmtId="3" fontId="5" fillId="0" borderId="10" xfId="0" applyNumberFormat="1" applyFont="1" applyBorder="1" applyAlignment="1">
      <alignment/>
    </xf>
    <xf numFmtId="0" fontId="4" fillId="0" borderId="10" xfId="0" applyFont="1" applyFill="1" applyBorder="1" applyAlignment="1">
      <alignment horizontal="left" vertical="center" wrapText="1"/>
    </xf>
    <xf numFmtId="180" fontId="4" fillId="0" borderId="0" xfId="0" applyNumberFormat="1" applyFont="1" applyAlignment="1">
      <alignment/>
    </xf>
    <xf numFmtId="3" fontId="4" fillId="0" borderId="0" xfId="0" applyNumberFormat="1" applyFont="1" applyAlignment="1">
      <alignment/>
    </xf>
    <xf numFmtId="2" fontId="4" fillId="6" borderId="10" xfId="0" applyNumberFormat="1" applyFont="1" applyFill="1" applyBorder="1" applyAlignment="1">
      <alignment horizontal="right" vertical="center" wrapText="1"/>
    </xf>
    <xf numFmtId="3" fontId="4" fillId="0" borderId="10" xfId="0" applyNumberFormat="1" applyFont="1" applyBorder="1" applyAlignment="1">
      <alignment/>
    </xf>
    <xf numFmtId="2" fontId="5" fillId="6" borderId="10" xfId="0" applyNumberFormat="1" applyFont="1" applyFill="1" applyBorder="1" applyAlignment="1">
      <alignment horizontal="right" vertical="center"/>
    </xf>
    <xf numFmtId="180" fontId="4" fillId="0" borderId="10" xfId="0" applyNumberFormat="1" applyFont="1" applyBorder="1" applyAlignment="1">
      <alignment/>
    </xf>
    <xf numFmtId="180" fontId="4" fillId="0" borderId="10" xfId="0" applyNumberFormat="1" applyFont="1" applyFill="1" applyBorder="1" applyAlignment="1">
      <alignment horizontal="right"/>
    </xf>
    <xf numFmtId="3" fontId="4" fillId="0" borderId="10" xfId="0" applyNumberFormat="1" applyFont="1" applyFill="1" applyBorder="1" applyAlignment="1">
      <alignment/>
    </xf>
    <xf numFmtId="14" fontId="5" fillId="0" borderId="10" xfId="0" applyNumberFormat="1" applyFont="1" applyBorder="1" applyAlignment="1">
      <alignment horizontal="right" vertical="center" wrapText="1"/>
    </xf>
    <xf numFmtId="2" fontId="4" fillId="6" borderId="10" xfId="0" applyNumberFormat="1" applyFont="1" applyFill="1" applyBorder="1" applyAlignment="1">
      <alignment horizontal="right" vertical="center"/>
    </xf>
    <xf numFmtId="1" fontId="4" fillId="0" borderId="11" xfId="0" applyNumberFormat="1" applyFont="1" applyFill="1" applyBorder="1" applyAlignment="1">
      <alignment horizontal="right" vertical="center"/>
    </xf>
    <xf numFmtId="2" fontId="5" fillId="0" borderId="10" xfId="0" applyNumberFormat="1" applyFont="1" applyBorder="1" applyAlignment="1">
      <alignment/>
    </xf>
    <xf numFmtId="2" fontId="5" fillId="0" borderId="10" xfId="0" applyNumberFormat="1" applyFont="1" applyFill="1" applyBorder="1" applyAlignment="1">
      <alignment/>
    </xf>
    <xf numFmtId="2" fontId="5" fillId="0" borderId="10" xfId="0" applyNumberFormat="1" applyFont="1" applyBorder="1" applyAlignment="1">
      <alignment horizontal="right"/>
    </xf>
    <xf numFmtId="3" fontId="5" fillId="0" borderId="12" xfId="0" applyNumberFormat="1" applyFont="1" applyFill="1" applyBorder="1" applyAlignment="1">
      <alignment/>
    </xf>
    <xf numFmtId="3" fontId="5" fillId="0" borderId="12" xfId="0" applyNumberFormat="1" applyFont="1" applyFill="1" applyBorder="1" applyAlignment="1">
      <alignment horizontal="right"/>
    </xf>
    <xf numFmtId="180" fontId="5" fillId="0" borderId="10" xfId="0" applyNumberFormat="1" applyFont="1" applyFill="1" applyBorder="1" applyAlignment="1">
      <alignment horizontal="right" vertical="center"/>
    </xf>
    <xf numFmtId="0" fontId="5" fillId="0" borderId="10" xfId="0" applyFont="1" applyFill="1" applyBorder="1" applyAlignment="1">
      <alignment horizontal="right" vertical="center"/>
    </xf>
    <xf numFmtId="2" fontId="5" fillId="0" borderId="10" xfId="0" applyNumberFormat="1" applyFont="1" applyFill="1" applyBorder="1" applyAlignment="1">
      <alignment horizontal="right" vertical="center"/>
    </xf>
    <xf numFmtId="180" fontId="5" fillId="0" borderId="10" xfId="0" applyNumberFormat="1" applyFont="1" applyFill="1" applyBorder="1" applyAlignment="1">
      <alignment/>
    </xf>
    <xf numFmtId="2" fontId="5" fillId="0" borderId="10" xfId="0" applyNumberFormat="1" applyFont="1" applyFill="1" applyBorder="1" applyAlignment="1">
      <alignment horizontal="right" vertical="center" wrapText="1"/>
    </xf>
    <xf numFmtId="49" fontId="5" fillId="0" borderId="10" xfId="0" applyNumberFormat="1" applyFont="1" applyFill="1" applyBorder="1" applyAlignment="1">
      <alignment horizontal="right" vertical="center" wrapText="1"/>
    </xf>
    <xf numFmtId="2" fontId="7"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right" vertical="center" wrapText="1"/>
    </xf>
    <xf numFmtId="0" fontId="6" fillId="0" borderId="0" xfId="0" applyFont="1" applyFill="1" applyBorder="1" applyAlignment="1">
      <alignment horizontal="right"/>
    </xf>
    <xf numFmtId="0" fontId="8" fillId="0" borderId="0" xfId="0" applyFont="1" applyAlignment="1">
      <alignment/>
    </xf>
    <xf numFmtId="0" fontId="9" fillId="0" borderId="10" xfId="0" applyFont="1" applyBorder="1" applyAlignment="1">
      <alignment horizontal="left" vertical="center" wrapText="1"/>
    </xf>
    <xf numFmtId="0" fontId="7" fillId="0" borderId="10" xfId="0" applyFont="1" applyBorder="1" applyAlignment="1">
      <alignment horizontal="left" vertical="center" wrapText="1"/>
    </xf>
    <xf numFmtId="0" fontId="9"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9" fillId="0" borderId="10" xfId="0" applyFont="1" applyFill="1" applyBorder="1" applyAlignment="1">
      <alignment/>
    </xf>
    <xf numFmtId="0" fontId="7" fillId="0" borderId="10" xfId="0" applyFont="1" applyFill="1" applyBorder="1" applyAlignment="1">
      <alignment/>
    </xf>
    <xf numFmtId="0" fontId="10" fillId="0" borderId="12" xfId="0" applyFont="1" applyBorder="1" applyAlignment="1">
      <alignment horizontal="left" vertical="center" wrapText="1"/>
    </xf>
    <xf numFmtId="14" fontId="10" fillId="0" borderId="11" xfId="0" applyNumberFormat="1" applyFont="1" applyFill="1" applyBorder="1" applyAlignment="1">
      <alignment horizontal="right" vertical="center" wrapText="1"/>
    </xf>
    <xf numFmtId="180" fontId="10" fillId="0" borderId="11" xfId="0" applyNumberFormat="1" applyFont="1" applyBorder="1" applyAlignment="1">
      <alignment/>
    </xf>
    <xf numFmtId="0" fontId="11" fillId="0" borderId="0" xfId="0" applyFont="1" applyAlignment="1">
      <alignment/>
    </xf>
    <xf numFmtId="0" fontId="11" fillId="0" borderId="0" xfId="0" applyFont="1" applyBorder="1" applyAlignment="1">
      <alignment/>
    </xf>
    <xf numFmtId="0" fontId="12" fillId="0" borderId="13" xfId="0" applyFont="1" applyBorder="1" applyAlignment="1">
      <alignment horizontal="left" vertical="center" wrapText="1"/>
    </xf>
    <xf numFmtId="14" fontId="12" fillId="0" borderId="13" xfId="0" applyNumberFormat="1" applyFont="1" applyBorder="1" applyAlignment="1">
      <alignment horizontal="right" vertical="center" wrapText="1"/>
    </xf>
    <xf numFmtId="180" fontId="12" fillId="0" borderId="13" xfId="0" applyNumberFormat="1" applyFont="1" applyBorder="1" applyAlignment="1">
      <alignment horizontal="right" vertical="center" wrapText="1"/>
    </xf>
    <xf numFmtId="2" fontId="12" fillId="0" borderId="13" xfId="0" applyNumberFormat="1" applyFont="1" applyBorder="1" applyAlignment="1">
      <alignment horizontal="right" vertical="center" wrapText="1"/>
    </xf>
    <xf numFmtId="2" fontId="12" fillId="0" borderId="13" xfId="0" applyNumberFormat="1" applyFont="1" applyBorder="1" applyAlignment="1">
      <alignment horizontal="right" vertical="center"/>
    </xf>
    <xf numFmtId="0" fontId="13" fillId="0" borderId="0" xfId="0" applyFont="1" applyAlignment="1">
      <alignment/>
    </xf>
    <xf numFmtId="180" fontId="0" fillId="0" borderId="10"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2" fontId="0" fillId="0" borderId="10" xfId="0" applyNumberFormat="1" applyFont="1" applyBorder="1" applyAlignment="1">
      <alignment horizontal="right" vertical="center" wrapText="1"/>
    </xf>
    <xf numFmtId="180" fontId="5" fillId="0" borderId="10" xfId="0" applyNumberFormat="1" applyFont="1" applyBorder="1" applyAlignment="1">
      <alignment/>
    </xf>
    <xf numFmtId="0" fontId="5" fillId="0" borderId="12" xfId="0" applyFont="1" applyBorder="1" applyAlignment="1">
      <alignment/>
    </xf>
    <xf numFmtId="2" fontId="11" fillId="0" borderId="10" xfId="0" applyNumberFormat="1" applyFont="1" applyBorder="1" applyAlignment="1">
      <alignment/>
    </xf>
    <xf numFmtId="10" fontId="5" fillId="0" borderId="0" xfId="59" applyNumberFormat="1" applyFont="1" applyFill="1" applyBorder="1" applyAlignment="1">
      <alignment/>
    </xf>
    <xf numFmtId="180" fontId="3" fillId="0" borderId="10" xfId="0" applyNumberFormat="1" applyFont="1" applyFill="1" applyBorder="1" applyAlignment="1">
      <alignment horizontal="right" vertical="center"/>
    </xf>
    <xf numFmtId="2" fontId="0" fillId="0" borderId="10" xfId="0" applyNumberFormat="1" applyFont="1" applyFill="1" applyBorder="1" applyAlignment="1">
      <alignment horizontal="right" vertical="center"/>
    </xf>
    <xf numFmtId="0" fontId="0" fillId="0" borderId="10" xfId="0" applyFont="1" applyFill="1" applyBorder="1" applyAlignment="1">
      <alignment horizontal="right" vertical="center"/>
    </xf>
    <xf numFmtId="180" fontId="0" fillId="0" borderId="10" xfId="0" applyNumberFormat="1" applyFont="1" applyFill="1" applyBorder="1" applyAlignment="1">
      <alignment horizontal="right" vertical="center"/>
    </xf>
    <xf numFmtId="0" fontId="3" fillId="0" borderId="10" xfId="0" applyNumberFormat="1" applyFont="1" applyFill="1" applyBorder="1" applyAlignment="1">
      <alignment horizontal="right" vertical="center"/>
    </xf>
    <xf numFmtId="0" fontId="33" fillId="0" borderId="0" xfId="0" applyFont="1" applyAlignment="1">
      <alignment/>
    </xf>
    <xf numFmtId="2" fontId="35" fillId="6" borderId="14" xfId="0" applyNumberFormat="1" applyFont="1" applyFill="1" applyBorder="1" applyAlignment="1">
      <alignment horizontal="right" vertical="center" wrapText="1"/>
    </xf>
    <xf numFmtId="2" fontId="35" fillId="6" borderId="10" xfId="0" applyNumberFormat="1" applyFont="1" applyFill="1" applyBorder="1" applyAlignment="1">
      <alignment horizontal="right" vertical="center" wrapText="1"/>
    </xf>
    <xf numFmtId="2" fontId="34" fillId="6" borderId="10" xfId="0" applyNumberFormat="1" applyFont="1" applyFill="1" applyBorder="1" applyAlignment="1" applyProtection="1">
      <alignment horizontal="right" vertical="center"/>
      <protection locked="0"/>
    </xf>
    <xf numFmtId="0" fontId="34" fillId="6" borderId="10" xfId="0" applyFont="1" applyFill="1" applyBorder="1" applyAlignment="1" applyProtection="1">
      <alignment horizontal="right" vertical="center"/>
      <protection locked="0"/>
    </xf>
    <xf numFmtId="10" fontId="5" fillId="0" borderId="0" xfId="0" applyNumberFormat="1" applyFont="1" applyBorder="1" applyAlignment="1">
      <alignment/>
    </xf>
    <xf numFmtId="10" fontId="5" fillId="0" borderId="0" xfId="0" applyNumberFormat="1" applyFont="1" applyFill="1" applyBorder="1" applyAlignment="1">
      <alignment/>
    </xf>
    <xf numFmtId="1" fontId="10" fillId="0" borderId="11" xfId="0" applyNumberFormat="1" applyFont="1" applyBorder="1" applyAlignment="1">
      <alignment/>
    </xf>
    <xf numFmtId="1" fontId="12" fillId="0" borderId="13" xfId="0" applyNumberFormat="1" applyFont="1" applyBorder="1" applyAlignment="1">
      <alignment horizontal="right" vertical="center" wrapText="1"/>
    </xf>
    <xf numFmtId="2" fontId="0" fillId="0" borderId="10" xfId="59" applyNumberFormat="1" applyFont="1" applyBorder="1" applyAlignment="1">
      <alignment/>
    </xf>
    <xf numFmtId="2" fontId="0" fillId="0" borderId="10" xfId="59"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readingOrder="1"/>
    </xf>
    <xf numFmtId="0" fontId="11" fillId="0" borderId="0" xfId="0" applyFont="1" applyFill="1" applyBorder="1" applyAlignment="1">
      <alignment readingOrder="1"/>
    </xf>
    <xf numFmtId="0" fontId="4" fillId="0" borderId="12" xfId="0" applyFont="1" applyBorder="1" applyAlignment="1">
      <alignment horizontal="center" vertical="center" wrapText="1"/>
    </xf>
    <xf numFmtId="2" fontId="35" fillId="6" borderId="15" xfId="0" applyNumberFormat="1" applyFont="1" applyFill="1" applyBorder="1" applyAlignment="1">
      <alignment horizontal="right" vertical="center" wrapText="1"/>
    </xf>
    <xf numFmtId="2" fontId="5" fillId="0" borderId="12" xfId="0" applyNumberFormat="1" applyFont="1" applyBorder="1" applyAlignment="1">
      <alignment/>
    </xf>
    <xf numFmtId="2" fontId="35" fillId="6" borderId="12" xfId="0" applyNumberFormat="1" applyFont="1" applyFill="1" applyBorder="1" applyAlignment="1">
      <alignment horizontal="right" vertical="center" wrapText="1"/>
    </xf>
    <xf numFmtId="2" fontId="5" fillId="0" borderId="12" xfId="0" applyNumberFormat="1" applyFont="1" applyBorder="1" applyAlignment="1">
      <alignment horizontal="right"/>
    </xf>
    <xf numFmtId="2" fontId="4" fillId="6" borderId="12" xfId="0" applyNumberFormat="1" applyFont="1" applyFill="1" applyBorder="1" applyAlignment="1">
      <alignment horizontal="right" vertical="center"/>
    </xf>
    <xf numFmtId="2" fontId="5" fillId="0" borderId="12" xfId="0" applyNumberFormat="1" applyFont="1" applyFill="1" applyBorder="1" applyAlignment="1">
      <alignment horizontal="right" vertical="center"/>
    </xf>
    <xf numFmtId="2" fontId="34" fillId="6" borderId="12" xfId="0" applyNumberFormat="1" applyFont="1" applyFill="1" applyBorder="1" applyAlignment="1" applyProtection="1">
      <alignment horizontal="right" vertical="center"/>
      <protection locked="0"/>
    </xf>
    <xf numFmtId="2" fontId="0" fillId="0" borderId="12" xfId="0" applyNumberFormat="1" applyFont="1" applyFill="1" applyBorder="1" applyAlignment="1">
      <alignment horizontal="right" vertical="center"/>
    </xf>
    <xf numFmtId="2" fontId="4" fillId="6" borderId="12" xfId="0" applyNumberFormat="1" applyFont="1" applyFill="1" applyBorder="1" applyAlignment="1">
      <alignment horizontal="right" vertical="center" wrapText="1"/>
    </xf>
    <xf numFmtId="2" fontId="5" fillId="0" borderId="12" xfId="0" applyNumberFormat="1" applyFont="1" applyFill="1" applyBorder="1" applyAlignment="1">
      <alignment horizontal="right" vertical="center" wrapText="1"/>
    </xf>
    <xf numFmtId="2" fontId="0" fillId="0" borderId="12" xfId="59" applyNumberFormat="1" applyFont="1" applyFill="1" applyBorder="1" applyAlignment="1">
      <alignment/>
    </xf>
    <xf numFmtId="2" fontId="11" fillId="0" borderId="12" xfId="0" applyNumberFormat="1" applyFont="1" applyBorder="1" applyAlignment="1">
      <alignment/>
    </xf>
    <xf numFmtId="2" fontId="5" fillId="6" borderId="12" xfId="0" applyNumberFormat="1" applyFont="1" applyFill="1" applyBorder="1" applyAlignment="1">
      <alignment horizontal="right" vertical="center"/>
    </xf>
    <xf numFmtId="2" fontId="0" fillId="0" borderId="12" xfId="0" applyNumberFormat="1" applyFont="1" applyBorder="1" applyAlignment="1">
      <alignment horizontal="right" vertical="center"/>
    </xf>
    <xf numFmtId="0" fontId="4" fillId="0" borderId="0" xfId="0" applyNumberFormat="1" applyFont="1" applyBorder="1" applyAlignment="1">
      <alignment wrapText="1"/>
    </xf>
    <xf numFmtId="0" fontId="13" fillId="0" borderId="0" xfId="0" applyFont="1" applyFill="1" applyBorder="1" applyAlignment="1">
      <alignment/>
    </xf>
    <xf numFmtId="0" fontId="5" fillId="0" borderId="16" xfId="0" applyFont="1" applyFill="1" applyBorder="1" applyAlignment="1">
      <alignment horizontal="center" wrapText="1"/>
    </xf>
    <xf numFmtId="0" fontId="5" fillId="0" borderId="16" xfId="0" applyFont="1" applyFill="1" applyBorder="1" applyAlignment="1">
      <alignment/>
    </xf>
    <xf numFmtId="10" fontId="5" fillId="0" borderId="16" xfId="59" applyNumberFormat="1" applyFont="1" applyFill="1" applyBorder="1" applyAlignment="1">
      <alignment/>
    </xf>
    <xf numFmtId="10" fontId="5" fillId="0" borderId="16" xfId="59" applyNumberFormat="1" applyFont="1" applyFill="1" applyBorder="1" applyAlignment="1">
      <alignment horizontal="right"/>
    </xf>
    <xf numFmtId="2" fontId="0" fillId="0" borderId="16" xfId="0" applyNumberFormat="1" applyFont="1" applyFill="1" applyBorder="1" applyAlignment="1">
      <alignment horizontal="right"/>
    </xf>
    <xf numFmtId="0" fontId="0" fillId="0" borderId="16" xfId="0" applyFont="1" applyFill="1" applyBorder="1" applyAlignment="1">
      <alignment/>
    </xf>
    <xf numFmtId="2" fontId="0" fillId="0" borderId="16" xfId="0" applyNumberFormat="1" applyFont="1" applyFill="1" applyBorder="1" applyAlignment="1">
      <alignment/>
    </xf>
    <xf numFmtId="10" fontId="0" fillId="0" borderId="16" xfId="0" applyNumberFormat="1" applyFont="1" applyFill="1" applyBorder="1" applyAlignment="1">
      <alignment/>
    </xf>
    <xf numFmtId="0" fontId="0" fillId="0" borderId="16" xfId="0" applyFont="1" applyFill="1" applyBorder="1" applyAlignment="1">
      <alignment horizontal="right"/>
    </xf>
    <xf numFmtId="10" fontId="5" fillId="0" borderId="16" xfId="59" applyNumberFormat="1" applyFont="1" applyFill="1" applyBorder="1" applyAlignment="1">
      <alignment horizontal="right" readingOrder="1"/>
    </xf>
    <xf numFmtId="10" fontId="10" fillId="0" borderId="16" xfId="59" applyNumberFormat="1" applyFont="1" applyFill="1" applyBorder="1" applyAlignment="1">
      <alignment horizontal="right" readingOrder="1"/>
    </xf>
    <xf numFmtId="2" fontId="12" fillId="0" borderId="16" xfId="0" applyNumberFormat="1" applyFont="1" applyFill="1" applyBorder="1" applyAlignment="1">
      <alignment/>
    </xf>
    <xf numFmtId="0" fontId="3" fillId="0" borderId="0" xfId="0" applyFont="1" applyAlignment="1">
      <alignment horizontal="center"/>
    </xf>
    <xf numFmtId="0" fontId="14" fillId="0" borderId="10" xfId="0" applyFont="1" applyBorder="1" applyAlignment="1">
      <alignment horizontal="center"/>
    </xf>
    <xf numFmtId="0" fontId="15" fillId="0" borderId="10" xfId="0" applyFont="1" applyBorder="1" applyAlignment="1">
      <alignment horizont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NumberFormat="1"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0"/>
  <sheetViews>
    <sheetView tabSelected="1" zoomScalePageLayoutView="0" workbookViewId="0" topLeftCell="A1">
      <selection activeCell="M16" sqref="M16"/>
    </sheetView>
  </sheetViews>
  <sheetFormatPr defaultColWidth="9.140625" defaultRowHeight="12.75"/>
  <cols>
    <col min="1" max="1" width="40.7109375" style="1" customWidth="1"/>
    <col min="2" max="2" width="11.7109375" style="1" customWidth="1"/>
    <col min="3" max="3" width="13.140625" style="1" customWidth="1"/>
    <col min="4" max="4" width="12.140625" style="1" customWidth="1"/>
    <col min="5" max="8" width="9.421875" style="1" customWidth="1"/>
    <col min="9" max="9" width="11.28125" style="1" bestFit="1" customWidth="1"/>
    <col min="10" max="10" width="10.140625" style="1" customWidth="1"/>
    <col min="11" max="16384" width="9.140625" style="1" customWidth="1"/>
  </cols>
  <sheetData>
    <row r="1" spans="1:9" s="43" customFormat="1" ht="12.75">
      <c r="A1" s="117" t="s">
        <v>42</v>
      </c>
      <c r="B1" s="117"/>
      <c r="C1" s="118"/>
      <c r="D1" s="118"/>
      <c r="E1" s="118"/>
      <c r="F1" s="118"/>
      <c r="G1" s="118"/>
      <c r="H1" s="118"/>
      <c r="I1" s="118"/>
    </row>
    <row r="2" spans="1:9" ht="12.75">
      <c r="A2" s="119" t="s">
        <v>0</v>
      </c>
      <c r="B2" s="123" t="s">
        <v>1</v>
      </c>
      <c r="C2" s="121" t="s">
        <v>2</v>
      </c>
      <c r="D2" s="121" t="s">
        <v>3</v>
      </c>
      <c r="E2" s="122" t="s">
        <v>18</v>
      </c>
      <c r="F2" s="122"/>
      <c r="G2" s="122"/>
      <c r="H2" s="122"/>
      <c r="I2" s="122"/>
    </row>
    <row r="3" spans="1:11" ht="36">
      <c r="A3" s="120"/>
      <c r="B3" s="124"/>
      <c r="C3" s="121"/>
      <c r="D3" s="121"/>
      <c r="E3" s="2" t="s">
        <v>19</v>
      </c>
      <c r="F3" s="2" t="s">
        <v>20</v>
      </c>
      <c r="G3" s="2" t="s">
        <v>21</v>
      </c>
      <c r="H3" s="2" t="s">
        <v>22</v>
      </c>
      <c r="I3" s="87" t="s">
        <v>23</v>
      </c>
      <c r="J3" s="104"/>
      <c r="K3" s="84"/>
    </row>
    <row r="4" spans="1:11" ht="12.75">
      <c r="A4" s="44" t="s">
        <v>30</v>
      </c>
      <c r="B4" s="10"/>
      <c r="C4" s="11">
        <f>SUM(C5:C8)</f>
        <v>18.005003000000002</v>
      </c>
      <c r="D4" s="12">
        <f>SUM(D5:D8)</f>
        <v>50753</v>
      </c>
      <c r="E4" s="74"/>
      <c r="F4" s="74"/>
      <c r="G4" s="74"/>
      <c r="H4" s="74"/>
      <c r="I4" s="88"/>
      <c r="J4" s="105"/>
      <c r="K4" s="84"/>
    </row>
    <row r="5" spans="1:11" ht="12.75">
      <c r="A5" s="45" t="s">
        <v>26</v>
      </c>
      <c r="B5" s="13">
        <v>36433</v>
      </c>
      <c r="C5" s="14">
        <f>11597606/1000000</f>
        <v>11.597606</v>
      </c>
      <c r="D5" s="15">
        <v>25643</v>
      </c>
      <c r="E5" s="29">
        <v>-0.06</v>
      </c>
      <c r="F5" s="29">
        <v>4.47</v>
      </c>
      <c r="G5" s="29">
        <v>7.51</v>
      </c>
      <c r="H5" s="29">
        <v>2.38</v>
      </c>
      <c r="I5" s="89">
        <v>5.89</v>
      </c>
      <c r="J5" s="106"/>
      <c r="K5" s="84"/>
    </row>
    <row r="6" spans="1:11" ht="12.75">
      <c r="A6" s="45" t="s">
        <v>27</v>
      </c>
      <c r="B6" s="13">
        <v>36606</v>
      </c>
      <c r="C6" s="14">
        <f>3843638/1000000</f>
        <v>3.843638</v>
      </c>
      <c r="D6" s="15">
        <v>20718</v>
      </c>
      <c r="E6" s="29">
        <v>-0.08</v>
      </c>
      <c r="F6" s="29">
        <v>3.69</v>
      </c>
      <c r="G6" s="29">
        <v>5.56</v>
      </c>
      <c r="H6" s="29">
        <v>1.64</v>
      </c>
      <c r="I6" s="89">
        <v>5.43</v>
      </c>
      <c r="J6" s="106"/>
      <c r="K6" s="84"/>
    </row>
    <row r="7" spans="1:11" ht="12.75">
      <c r="A7" s="45" t="s">
        <v>28</v>
      </c>
      <c r="B7" s="13">
        <v>38808</v>
      </c>
      <c r="C7" s="14">
        <f>440438/1000000</f>
        <v>0.440438</v>
      </c>
      <c r="D7" s="16">
        <v>675</v>
      </c>
      <c r="E7" s="30">
        <v>1.62</v>
      </c>
      <c r="F7" s="29">
        <v>3.89</v>
      </c>
      <c r="G7" s="29">
        <v>5.56</v>
      </c>
      <c r="H7" s="29">
        <v>3.92</v>
      </c>
      <c r="I7" s="89">
        <v>5.22</v>
      </c>
      <c r="J7" s="107"/>
      <c r="K7" s="84"/>
    </row>
    <row r="8" spans="1:11" ht="12.75">
      <c r="A8" s="45" t="s">
        <v>29</v>
      </c>
      <c r="B8" s="13">
        <v>39367</v>
      </c>
      <c r="C8" s="14">
        <f>2123321/1000000</f>
        <v>2.123321</v>
      </c>
      <c r="D8" s="16">
        <v>3717</v>
      </c>
      <c r="E8" s="29">
        <v>-0.46</v>
      </c>
      <c r="F8" s="29">
        <v>3.7</v>
      </c>
      <c r="G8" s="29">
        <v>5.03</v>
      </c>
      <c r="H8" s="29">
        <v>2.23</v>
      </c>
      <c r="I8" s="89">
        <v>2.54</v>
      </c>
      <c r="J8" s="107"/>
      <c r="K8" s="84"/>
    </row>
    <row r="9" spans="1:11" ht="12.75" customHeight="1">
      <c r="A9" s="46" t="s">
        <v>35</v>
      </c>
      <c r="B9" s="10"/>
      <c r="C9" s="18">
        <f>SUM(C10:C14)</f>
        <v>0.8879999999999999</v>
      </c>
      <c r="D9" s="19">
        <f>SUM(D10:D14)</f>
        <v>2558</v>
      </c>
      <c r="E9" s="75"/>
      <c r="F9" s="75"/>
      <c r="G9" s="75"/>
      <c r="H9" s="75"/>
      <c r="I9" s="90"/>
      <c r="J9" s="107"/>
      <c r="K9" s="84"/>
    </row>
    <row r="10" spans="1:11" ht="12.75" customHeight="1">
      <c r="A10" s="47" t="s">
        <v>16</v>
      </c>
      <c r="B10" s="13">
        <v>39514</v>
      </c>
      <c r="C10" s="14">
        <v>0.474</v>
      </c>
      <c r="D10" s="32">
        <v>1845</v>
      </c>
      <c r="E10" s="31">
        <v>-1.22</v>
      </c>
      <c r="F10" s="31">
        <v>1.32</v>
      </c>
      <c r="G10" s="31">
        <v>4.07</v>
      </c>
      <c r="H10" s="31" t="s">
        <v>36</v>
      </c>
      <c r="I10" s="91">
        <v>3.39</v>
      </c>
      <c r="J10" s="108"/>
      <c r="K10" s="84"/>
    </row>
    <row r="11" spans="1:11" ht="12.75" customHeight="1">
      <c r="A11" s="47" t="s">
        <v>37</v>
      </c>
      <c r="B11" s="13">
        <v>37893</v>
      </c>
      <c r="C11" s="14">
        <v>0.028</v>
      </c>
      <c r="D11" s="33">
        <v>148</v>
      </c>
      <c r="E11" s="31">
        <v>1.07</v>
      </c>
      <c r="F11" s="31">
        <v>3.01</v>
      </c>
      <c r="G11" s="31">
        <v>5.3</v>
      </c>
      <c r="H11" s="31" t="s">
        <v>36</v>
      </c>
      <c r="I11" s="91">
        <v>3.31</v>
      </c>
      <c r="J11" s="108"/>
      <c r="K11" s="84"/>
    </row>
    <row r="12" spans="1:11" ht="12.75" customHeight="1">
      <c r="A12" s="47" t="s">
        <v>4</v>
      </c>
      <c r="B12" s="13">
        <v>36091</v>
      </c>
      <c r="C12" s="14">
        <v>0.089</v>
      </c>
      <c r="D12" s="33">
        <v>224</v>
      </c>
      <c r="E12" s="31">
        <v>-1.35</v>
      </c>
      <c r="F12" s="31">
        <v>1.08</v>
      </c>
      <c r="G12" s="31">
        <v>4.57</v>
      </c>
      <c r="H12" s="31" t="s">
        <v>36</v>
      </c>
      <c r="I12" s="91">
        <v>3.2</v>
      </c>
      <c r="J12" s="108"/>
      <c r="K12" s="84"/>
    </row>
    <row r="13" spans="1:11" ht="12.75" customHeight="1">
      <c r="A13" s="47" t="s">
        <v>5</v>
      </c>
      <c r="B13" s="13">
        <v>36091</v>
      </c>
      <c r="C13" s="14">
        <v>0.217</v>
      </c>
      <c r="D13" s="33">
        <v>213</v>
      </c>
      <c r="E13" s="31">
        <v>-0.69</v>
      </c>
      <c r="F13" s="31">
        <v>0.12</v>
      </c>
      <c r="G13" s="31">
        <v>3.93</v>
      </c>
      <c r="H13" s="31" t="s">
        <v>36</v>
      </c>
      <c r="I13" s="91">
        <v>3.71</v>
      </c>
      <c r="J13" s="108"/>
      <c r="K13" s="84"/>
    </row>
    <row r="14" spans="1:11" ht="12.75" customHeight="1">
      <c r="A14" s="47" t="s">
        <v>17</v>
      </c>
      <c r="B14" s="13">
        <v>39514</v>
      </c>
      <c r="C14" s="14">
        <v>0.08</v>
      </c>
      <c r="D14" s="33">
        <v>128</v>
      </c>
      <c r="E14" s="31">
        <v>-2.07</v>
      </c>
      <c r="F14" s="31">
        <v>0.98</v>
      </c>
      <c r="G14" s="31">
        <v>1.02</v>
      </c>
      <c r="H14" s="31" t="s">
        <v>36</v>
      </c>
      <c r="I14" s="91">
        <v>1.58</v>
      </c>
      <c r="J14" s="108"/>
      <c r="K14" s="84"/>
    </row>
    <row r="15" spans="1:11" ht="12.75" customHeight="1">
      <c r="A15" s="48" t="s">
        <v>10</v>
      </c>
      <c r="B15" s="8"/>
      <c r="C15" s="9">
        <f>SUM(C16:C17)</f>
        <v>0.5710000000000001</v>
      </c>
      <c r="D15" s="28">
        <f>SUM(D16:D17)</f>
        <v>2875</v>
      </c>
      <c r="E15" s="27"/>
      <c r="F15" s="27"/>
      <c r="G15" s="27"/>
      <c r="H15" s="27"/>
      <c r="I15" s="92"/>
      <c r="J15" s="109"/>
      <c r="K15" s="84"/>
    </row>
    <row r="16" spans="1:11" ht="12.75" customHeight="1">
      <c r="A16" s="49" t="s">
        <v>8</v>
      </c>
      <c r="B16" s="7">
        <v>38360</v>
      </c>
      <c r="C16" s="34">
        <v>0.459</v>
      </c>
      <c r="D16" s="35">
        <v>2500</v>
      </c>
      <c r="E16" s="35">
        <v>1.36</v>
      </c>
      <c r="F16" s="36">
        <v>2.06</v>
      </c>
      <c r="G16" s="36">
        <v>3.75</v>
      </c>
      <c r="H16" s="35">
        <v>2.11</v>
      </c>
      <c r="I16" s="93">
        <v>2.38</v>
      </c>
      <c r="J16" s="110"/>
      <c r="K16" s="84"/>
    </row>
    <row r="17" spans="1:11" ht="12.75" customHeight="1">
      <c r="A17" s="49" t="s">
        <v>9</v>
      </c>
      <c r="B17" s="7">
        <v>39182</v>
      </c>
      <c r="C17" s="34">
        <v>0.112</v>
      </c>
      <c r="D17" s="35">
        <v>375</v>
      </c>
      <c r="E17" s="35">
        <v>-0.59</v>
      </c>
      <c r="F17" s="36">
        <v>-0.11</v>
      </c>
      <c r="G17" s="36">
        <v>-0.3</v>
      </c>
      <c r="H17" s="35" t="s">
        <v>36</v>
      </c>
      <c r="I17" s="93">
        <v>-0.64</v>
      </c>
      <c r="J17" s="110"/>
      <c r="K17" s="84"/>
    </row>
    <row r="18" spans="1:11" ht="12.75" customHeight="1">
      <c r="A18" s="48" t="s">
        <v>43</v>
      </c>
      <c r="B18" s="7"/>
      <c r="C18" s="68">
        <f>C19+C20</f>
        <v>0.15899999999999997</v>
      </c>
      <c r="D18" s="72">
        <f>D19+D20</f>
        <v>1137</v>
      </c>
      <c r="E18" s="76"/>
      <c r="F18" s="76"/>
      <c r="G18" s="76"/>
      <c r="H18" s="77"/>
      <c r="I18" s="94"/>
      <c r="J18" s="110"/>
      <c r="K18" s="84"/>
    </row>
    <row r="19" spans="1:11" ht="12.75" customHeight="1">
      <c r="A19" s="49" t="s">
        <v>40</v>
      </c>
      <c r="B19" s="7">
        <v>40834</v>
      </c>
      <c r="C19" s="71">
        <v>0.073</v>
      </c>
      <c r="D19" s="70">
        <v>565</v>
      </c>
      <c r="E19" s="69" t="s">
        <v>36</v>
      </c>
      <c r="F19" s="69" t="s">
        <v>36</v>
      </c>
      <c r="G19" s="69" t="s">
        <v>36</v>
      </c>
      <c r="H19" s="70" t="s">
        <v>36</v>
      </c>
      <c r="I19" s="95">
        <v>8.59</v>
      </c>
      <c r="J19" s="111"/>
      <c r="K19" s="84"/>
    </row>
    <row r="20" spans="1:11" ht="12.75" customHeight="1">
      <c r="A20" s="49" t="s">
        <v>41</v>
      </c>
      <c r="B20" s="7">
        <v>40834</v>
      </c>
      <c r="C20" s="71">
        <v>0.086</v>
      </c>
      <c r="D20" s="70">
        <v>572</v>
      </c>
      <c r="E20" s="69" t="s">
        <v>36</v>
      </c>
      <c r="F20" s="69" t="s">
        <v>36</v>
      </c>
      <c r="G20" s="69" t="s">
        <v>36</v>
      </c>
      <c r="H20" s="70" t="s">
        <v>36</v>
      </c>
      <c r="I20" s="95">
        <v>9.03</v>
      </c>
      <c r="J20" s="111"/>
      <c r="K20" s="84"/>
    </row>
    <row r="21" spans="1:11" ht="12.75" customHeight="1">
      <c r="A21" s="44" t="s">
        <v>34</v>
      </c>
      <c r="B21" s="10"/>
      <c r="C21" s="11">
        <f>SUM(C22:C24)</f>
        <v>49.275897</v>
      </c>
      <c r="D21" s="21">
        <f>D22+D23+D24</f>
        <v>73581</v>
      </c>
      <c r="E21" s="22"/>
      <c r="F21" s="22"/>
      <c r="G21" s="22"/>
      <c r="H21" s="22"/>
      <c r="I21" s="96"/>
      <c r="J21" s="105"/>
      <c r="K21" s="84"/>
    </row>
    <row r="22" spans="1:11" ht="12.75" customHeight="1">
      <c r="A22" s="45" t="s">
        <v>31</v>
      </c>
      <c r="B22" s="13">
        <v>36738</v>
      </c>
      <c r="C22" s="37">
        <v>32.672271</v>
      </c>
      <c r="D22" s="15">
        <v>36941</v>
      </c>
      <c r="E22" s="38">
        <v>1.34</v>
      </c>
      <c r="F22" s="38">
        <v>3.35</v>
      </c>
      <c r="G22" s="38">
        <v>5.22</v>
      </c>
      <c r="H22" s="39" t="s">
        <v>44</v>
      </c>
      <c r="I22" s="97">
        <v>4.32</v>
      </c>
      <c r="J22" s="112"/>
      <c r="K22" s="84"/>
    </row>
    <row r="23" spans="1:11" ht="12.75" customHeight="1">
      <c r="A23" s="45" t="s">
        <v>32</v>
      </c>
      <c r="B23" s="13">
        <v>37606</v>
      </c>
      <c r="C23" s="37">
        <v>9.130357</v>
      </c>
      <c r="D23" s="15">
        <v>8798</v>
      </c>
      <c r="E23" s="38">
        <v>0.14</v>
      </c>
      <c r="F23" s="38">
        <v>2.67</v>
      </c>
      <c r="G23" s="38">
        <v>3.28</v>
      </c>
      <c r="H23" s="39" t="s">
        <v>45</v>
      </c>
      <c r="I23" s="97">
        <v>2.64</v>
      </c>
      <c r="J23" s="108"/>
      <c r="K23" s="84"/>
    </row>
    <row r="24" spans="1:12" ht="12.75" customHeight="1">
      <c r="A24" s="45" t="s">
        <v>33</v>
      </c>
      <c r="B24" s="13">
        <v>38245</v>
      </c>
      <c r="C24" s="37">
        <v>7.473269</v>
      </c>
      <c r="D24" s="15">
        <v>27842</v>
      </c>
      <c r="E24" s="38">
        <v>0.16</v>
      </c>
      <c r="F24" s="38">
        <v>3.13</v>
      </c>
      <c r="G24" s="38">
        <v>4.89</v>
      </c>
      <c r="H24" s="39" t="s">
        <v>46</v>
      </c>
      <c r="I24" s="97">
        <v>3.36</v>
      </c>
      <c r="J24" s="108"/>
      <c r="K24" s="84"/>
      <c r="L24" s="73"/>
    </row>
    <row r="25" spans="1:14" ht="12.75" customHeight="1">
      <c r="A25" s="44" t="s">
        <v>11</v>
      </c>
      <c r="B25" s="10"/>
      <c r="C25" s="23">
        <f>SUM(C26:C29)</f>
        <v>21.44151758000007</v>
      </c>
      <c r="D25" s="21">
        <f>SUM(D26:D29)</f>
        <v>57144</v>
      </c>
      <c r="E25" s="20"/>
      <c r="F25" s="20"/>
      <c r="G25" s="20"/>
      <c r="H25" s="20"/>
      <c r="I25" s="96"/>
      <c r="J25" s="105"/>
      <c r="K25" s="84"/>
      <c r="L25" s="3"/>
      <c r="M25" s="3"/>
      <c r="N25" s="3"/>
    </row>
    <row r="26" spans="1:14" ht="12.75" customHeight="1">
      <c r="A26" s="45" t="s">
        <v>12</v>
      </c>
      <c r="B26" s="13">
        <v>37816</v>
      </c>
      <c r="C26" s="64">
        <v>4.64064958</v>
      </c>
      <c r="D26" s="65">
        <v>13135</v>
      </c>
      <c r="E26" s="82">
        <v>2.15</v>
      </c>
      <c r="F26" s="82">
        <v>4.45</v>
      </c>
      <c r="G26" s="82">
        <v>8.63</v>
      </c>
      <c r="H26" s="83">
        <v>2.4</v>
      </c>
      <c r="I26" s="98">
        <v>2.8</v>
      </c>
      <c r="J26" s="113"/>
      <c r="K26" s="85"/>
      <c r="N26" s="3"/>
    </row>
    <row r="27" spans="1:14" ht="12.75" customHeight="1">
      <c r="A27" s="45" t="s">
        <v>13</v>
      </c>
      <c r="B27" s="13">
        <v>37834</v>
      </c>
      <c r="C27" s="64">
        <v>12.312006980000099</v>
      </c>
      <c r="D27" s="65">
        <v>29858</v>
      </c>
      <c r="E27" s="82">
        <v>0.44</v>
      </c>
      <c r="F27" s="82">
        <v>4.41</v>
      </c>
      <c r="G27" s="82">
        <v>11.73</v>
      </c>
      <c r="H27" s="83">
        <v>-1.3</v>
      </c>
      <c r="I27" s="98">
        <v>3.52</v>
      </c>
      <c r="J27" s="113"/>
      <c r="K27" s="85"/>
      <c r="N27" s="3"/>
    </row>
    <row r="28" spans="1:14" ht="12.75" customHeight="1">
      <c r="A28" s="45" t="s">
        <v>14</v>
      </c>
      <c r="B28" s="13">
        <v>39078</v>
      </c>
      <c r="C28" s="64">
        <v>3.8041302699999684</v>
      </c>
      <c r="D28" s="65">
        <v>13194</v>
      </c>
      <c r="E28" s="82">
        <v>-5.59</v>
      </c>
      <c r="F28" s="82">
        <v>4.47</v>
      </c>
      <c r="G28" s="82">
        <v>17.6</v>
      </c>
      <c r="H28" s="83">
        <v>-6.25</v>
      </c>
      <c r="I28" s="98">
        <v>-7.14</v>
      </c>
      <c r="J28" s="113"/>
      <c r="K28" s="85"/>
      <c r="N28" s="3"/>
    </row>
    <row r="29" spans="1:14" ht="12.75" customHeight="1">
      <c r="A29" s="45" t="s">
        <v>15</v>
      </c>
      <c r="B29" s="13">
        <v>37816</v>
      </c>
      <c r="C29" s="64">
        <v>0.68473075</v>
      </c>
      <c r="D29" s="65">
        <v>957</v>
      </c>
      <c r="E29" s="83">
        <v>0.84</v>
      </c>
      <c r="F29" s="83">
        <v>5.46</v>
      </c>
      <c r="G29" s="83">
        <v>12.57</v>
      </c>
      <c r="H29" s="83">
        <v>-1.21</v>
      </c>
      <c r="I29" s="98">
        <v>2.94</v>
      </c>
      <c r="J29" s="113"/>
      <c r="K29" s="85"/>
      <c r="N29" s="3"/>
    </row>
    <row r="30" spans="1:14" s="53" customFormat="1" ht="12.75" customHeight="1">
      <c r="A30" s="50" t="s">
        <v>38</v>
      </c>
      <c r="B30" s="51"/>
      <c r="C30" s="52">
        <f>C4+C9+C15+C18+C21+C25</f>
        <v>90.34041758000006</v>
      </c>
      <c r="D30" s="80">
        <f>D4+D9+D15+D18+D21+D25</f>
        <v>188048</v>
      </c>
      <c r="E30" s="66"/>
      <c r="F30" s="66"/>
      <c r="G30" s="66"/>
      <c r="H30" s="66"/>
      <c r="I30" s="99"/>
      <c r="J30" s="114"/>
      <c r="K30" s="86"/>
      <c r="N30" s="54"/>
    </row>
    <row r="31" spans="1:11" ht="12.75" customHeight="1">
      <c r="A31" s="46" t="s">
        <v>6</v>
      </c>
      <c r="B31" s="17"/>
      <c r="C31" s="24"/>
      <c r="D31" s="25"/>
      <c r="E31" s="22"/>
      <c r="F31" s="22"/>
      <c r="G31" s="22"/>
      <c r="H31" s="22"/>
      <c r="I31" s="100"/>
      <c r="J31" s="109"/>
      <c r="K31" s="84"/>
    </row>
    <row r="32" spans="1:11" ht="12.75" customHeight="1">
      <c r="A32" s="45" t="s">
        <v>7</v>
      </c>
      <c r="B32" s="26">
        <v>36495</v>
      </c>
      <c r="C32" s="61">
        <v>33.696</v>
      </c>
      <c r="D32" s="62">
        <v>11924</v>
      </c>
      <c r="E32" s="63">
        <v>1.04</v>
      </c>
      <c r="F32" s="63">
        <v>3.33</v>
      </c>
      <c r="G32" s="63">
        <v>6.81</v>
      </c>
      <c r="H32" s="63">
        <v>2.14</v>
      </c>
      <c r="I32" s="101">
        <v>7.14</v>
      </c>
      <c r="J32" s="110"/>
      <c r="K32" s="84"/>
    </row>
    <row r="33" spans="1:11" s="60" customFormat="1" ht="12.75" customHeight="1">
      <c r="A33" s="55" t="s">
        <v>39</v>
      </c>
      <c r="B33" s="56"/>
      <c r="C33" s="57">
        <f>C30+C32</f>
        <v>124.03641758000006</v>
      </c>
      <c r="D33" s="81">
        <f>D30+D32</f>
        <v>199972</v>
      </c>
      <c r="E33" s="58"/>
      <c r="F33" s="58"/>
      <c r="G33" s="58"/>
      <c r="H33" s="58"/>
      <c r="I33" s="59"/>
      <c r="J33" s="115"/>
      <c r="K33" s="103"/>
    </row>
    <row r="34" spans="1:10" ht="39.75" customHeight="1">
      <c r="A34" s="125" t="s">
        <v>24</v>
      </c>
      <c r="B34" s="125"/>
      <c r="C34" s="125"/>
      <c r="D34" s="125"/>
      <c r="E34" s="125"/>
      <c r="F34" s="125"/>
      <c r="G34" s="125"/>
      <c r="H34" s="125"/>
      <c r="I34" s="125"/>
      <c r="J34" s="102"/>
    </row>
    <row r="35" spans="1:9" ht="12.75">
      <c r="A35" s="116" t="s">
        <v>25</v>
      </c>
      <c r="B35" s="116"/>
      <c r="C35" s="116"/>
      <c r="D35" s="116"/>
      <c r="E35" s="116"/>
      <c r="F35" s="116"/>
      <c r="G35" s="116"/>
      <c r="H35" s="116"/>
      <c r="I35" s="116"/>
    </row>
    <row r="36" spans="1:9" ht="12.75">
      <c r="A36" s="3"/>
      <c r="B36" s="3"/>
      <c r="C36" s="4"/>
      <c r="D36" s="4"/>
      <c r="E36" s="78"/>
      <c r="F36" s="78"/>
      <c r="G36" s="78"/>
      <c r="H36" s="78"/>
      <c r="I36" s="78"/>
    </row>
    <row r="37" spans="3:12" ht="12.75">
      <c r="C37" s="6"/>
      <c r="D37" s="5"/>
      <c r="E37" s="78"/>
      <c r="F37" s="78"/>
      <c r="G37" s="78"/>
      <c r="H37" s="78"/>
      <c r="I37" s="78"/>
      <c r="J37" s="41"/>
      <c r="K37" s="40"/>
      <c r="L37" s="42"/>
    </row>
    <row r="38" spans="5:12" ht="12.75">
      <c r="E38" s="79"/>
      <c r="F38" s="78"/>
      <c r="G38" s="78"/>
      <c r="H38" s="78"/>
      <c r="I38" s="78"/>
      <c r="J38" s="3"/>
      <c r="K38" s="3"/>
      <c r="L38" s="3"/>
    </row>
    <row r="39" spans="5:12" ht="12.75">
      <c r="E39" s="78"/>
      <c r="F39" s="78"/>
      <c r="G39" s="78"/>
      <c r="H39" s="78"/>
      <c r="I39" s="78"/>
      <c r="J39" s="3"/>
      <c r="K39" s="3"/>
      <c r="L39" s="3"/>
    </row>
    <row r="40" spans="5:9" ht="12.75">
      <c r="E40" s="67"/>
      <c r="F40" s="67"/>
      <c r="G40" s="67"/>
      <c r="H40" s="67"/>
      <c r="I40" s="67"/>
    </row>
  </sheetData>
  <sheetProtection/>
  <mergeCells count="8">
    <mergeCell ref="A35:I35"/>
    <mergeCell ref="A1:I1"/>
    <mergeCell ref="A2:A3"/>
    <mergeCell ref="C2:C3"/>
    <mergeCell ref="D2:D3"/>
    <mergeCell ref="E2:I2"/>
    <mergeCell ref="B2:B3"/>
    <mergeCell ref="A34:I34"/>
  </mergeCells>
  <printOptions/>
  <pageMargins left="0.31" right="0.19" top="1" bottom="1" header="0.5" footer="0.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Valdis Francis</cp:lastModifiedBy>
  <cp:lastPrinted>2012-03-13T09:48:15Z</cp:lastPrinted>
  <dcterms:created xsi:type="dcterms:W3CDTF">2007-05-09T12:50:46Z</dcterms:created>
  <dcterms:modified xsi:type="dcterms:W3CDTF">2012-03-29T12:42:30Z</dcterms:modified>
  <cp:category/>
  <cp:version/>
  <cp:contentType/>
  <cp:contentStatus/>
</cp:coreProperties>
</file>