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Baiba\Documents\majas lapa\privātie pensiju fondi\"/>
    </mc:Choice>
  </mc:AlternateContent>
  <bookViews>
    <workbookView xWindow="0" yWindow="0" windowWidth="20490" windowHeight="7530" tabRatio="825" activeTab="1"/>
  </bookViews>
  <sheets>
    <sheet name="Dec-2016" sheetId="57" r:id="rId1"/>
    <sheet name="Jan-2017" sheetId="58" r:id="rId2"/>
  </sheets>
  <calcPr calcId="162913"/>
</workbook>
</file>

<file path=xl/calcChain.xml><?xml version="1.0" encoding="utf-8"?>
<calcChain xmlns="http://schemas.openxmlformats.org/spreadsheetml/2006/main">
  <c r="G7" i="58" l="1"/>
  <c r="F30" i="58" l="1"/>
  <c r="E30" i="58"/>
  <c r="L26" i="58"/>
  <c r="F26" i="58"/>
  <c r="E26" i="58"/>
  <c r="L14" i="58"/>
  <c r="J14" i="58"/>
  <c r="F14" i="58"/>
  <c r="E14" i="58"/>
  <c r="G14" i="58" s="1"/>
  <c r="M7" i="58"/>
  <c r="F7" i="58"/>
  <c r="E7" i="58"/>
  <c r="L30" i="58" l="1"/>
  <c r="G30" i="58"/>
  <c r="G26" i="58"/>
  <c r="H26" i="58"/>
  <c r="M26" i="58"/>
  <c r="F32" i="58"/>
  <c r="F33" i="58" s="1"/>
  <c r="F37" i="58" s="1"/>
  <c r="H30" i="58"/>
  <c r="K30" i="58"/>
  <c r="E32" i="58"/>
  <c r="E33" i="58" s="1"/>
  <c r="E37" i="58" s="1"/>
  <c r="K14" i="58"/>
  <c r="J26" i="58"/>
  <c r="I30" i="58"/>
  <c r="M30" i="58"/>
  <c r="I26" i="58"/>
  <c r="H14" i="58"/>
  <c r="K26" i="58"/>
  <c r="J30" i="58"/>
  <c r="I14" i="58"/>
  <c r="M14" i="58"/>
  <c r="L26" i="57"/>
  <c r="L14" i="57"/>
  <c r="M14" i="57"/>
  <c r="K14" i="57"/>
  <c r="J14" i="57"/>
  <c r="H14" i="57"/>
  <c r="G14" i="57"/>
  <c r="F30" i="57"/>
  <c r="E30" i="57"/>
  <c r="L30" i="57" s="1"/>
  <c r="F26" i="57"/>
  <c r="E26" i="57"/>
  <c r="H26" i="57" s="1"/>
  <c r="F14" i="57"/>
  <c r="E14" i="57"/>
  <c r="I14" i="57" s="1"/>
  <c r="M7" i="57"/>
  <c r="F7" i="57"/>
  <c r="E7" i="57"/>
  <c r="J26" i="57" l="1"/>
  <c r="I26" i="57"/>
  <c r="M26" i="57"/>
  <c r="G26" i="57"/>
  <c r="K26" i="57"/>
  <c r="E46" i="58"/>
  <c r="F46" i="58" s="1"/>
  <c r="H32" i="58"/>
  <c r="K32" i="58"/>
  <c r="L32" i="58"/>
  <c r="I32" i="58"/>
  <c r="J32" i="58"/>
  <c r="G32" i="58"/>
  <c r="L41" i="58"/>
  <c r="I41" i="58"/>
  <c r="H41" i="58"/>
  <c r="K41" i="58"/>
  <c r="J41" i="58"/>
  <c r="M32" i="58"/>
  <c r="G41" i="58"/>
  <c r="M41" i="58"/>
  <c r="G30" i="57"/>
  <c r="H30" i="57"/>
  <c r="K30" i="57"/>
  <c r="E32" i="57"/>
  <c r="E33" i="57" s="1"/>
  <c r="E37" i="57" s="1"/>
  <c r="F32" i="57"/>
  <c r="F33" i="57" s="1"/>
  <c r="F37" i="57" s="1"/>
  <c r="E47" i="58" s="1"/>
  <c r="F47" i="58" s="1"/>
  <c r="J32" i="57"/>
  <c r="I30" i="57"/>
  <c r="M30" i="57"/>
  <c r="J30" i="57"/>
  <c r="M42" i="58" l="1"/>
  <c r="M32" i="57"/>
  <c r="H32" i="57"/>
  <c r="L32" i="57"/>
  <c r="M41" i="57"/>
  <c r="K32" i="57"/>
  <c r="G32" i="57"/>
  <c r="I32" i="57"/>
  <c r="I41" i="57"/>
  <c r="I42" i="58" s="1"/>
  <c r="K41" i="57"/>
  <c r="K42" i="58" s="1"/>
  <c r="G41" i="57"/>
  <c r="H41" i="57"/>
  <c r="H42" i="58" s="1"/>
  <c r="J41" i="57"/>
  <c r="J42" i="58" s="1"/>
  <c r="L41" i="57"/>
  <c r="L42" i="58" s="1"/>
</calcChain>
</file>

<file path=xl/sharedStrings.xml><?xml version="1.0" encoding="utf-8"?>
<sst xmlns="http://schemas.openxmlformats.org/spreadsheetml/2006/main" count="172" uniqueCount="62">
  <si>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</si>
  <si>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</si>
  <si>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</si>
  <si>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</si>
  <si>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</si>
  <si>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</si>
  <si>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</si>
  <si>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</si>
  <si>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</si>
  <si>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</si>
  <si>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</si>
  <si>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</si>
  <si>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</si>
  <si>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</si>
  <si>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</si>
  <si>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</si>
  <si>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</si>
  <si>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</si>
  <si>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</si>
  <si>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</si>
  <si>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</si>
  <si>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</si>
  <si>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</si>
  <si>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</si>
  <si>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</si>
  <si>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</si>
  <si>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</si>
  <si>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</si>
  <si>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</si>
  <si>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</si>
  <si>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</si>
  <si>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</si>
  <si>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</si>
  <si>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</si>
  <si>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</si>
  <si>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</si>
  <si>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</si>
  <si>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</si>
  <si>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</si>
  <si>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</si>
  <si>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</si>
  <si>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</si>
  <si>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</si>
  <si>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</si>
  <si>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</si>
  <si>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</si>
  <si>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</si>
  <si>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</si>
  <si>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</si>
  <si>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</si>
  <si>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</si>
  <si>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</si>
  <si>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</si>
  <si>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</si>
  <si>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</si>
  <si>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</si>
  <si>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</si>
  <si>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</si>
  <si>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</si>
  <si>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Pārskats par privāto pensiju fondu (PENSIJU 3.LĪMENIS) pensiju plāniem  01.01.2017</t>
  </si>
  <si>
    <t>Aktīvu pieaugums 1M 2017</t>
  </si>
  <si>
    <t>Dalībnieku skaita pieaugums 1M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</si>
</sst>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182">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28" activePane="bottomLeft" state="frozen"/>
      <selection pane="bottomLeft" activeCell="H42" sqref="H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2" t="s">
        <v>56</v>
      </c>
      <c r="B1" s="172"/>
      <c r="C1" s="172"/>
      <c r="D1" s="172"/>
      <c r="E1" s="172"/>
      <c r="F1" s="172"/>
      <c r="G1" s="172"/>
      <c r="H1" s="172"/>
      <c r="I1" s="172"/>
      <c r="J1" s="172"/>
      <c r="K1" s="172"/>
      <c r="L1" s="172"/>
      <c r="M1" s="172"/>
    </row>
    <row r="2" spans="1:13" ht="24" customHeight="1" x14ac:dyDescent="0.2">
      <c r="A2" s="173" t="s">
        <v>0</v>
      </c>
      <c r="B2" s="174" t="s">
        <v>10</v>
      </c>
      <c r="C2" s="175" t="s">
        <v>15</v>
      </c>
      <c r="D2" s="176" t="s">
        <v>29</v>
      </c>
      <c r="E2" s="177" t="s">
        <v>43</v>
      </c>
      <c r="F2" s="178" t="s">
        <v>1</v>
      </c>
      <c r="G2" s="179" t="s">
        <v>2</v>
      </c>
      <c r="H2" s="180"/>
      <c r="I2" s="180"/>
      <c r="J2" s="180"/>
      <c r="K2" s="180"/>
      <c r="L2" s="180"/>
      <c r="M2" s="181"/>
    </row>
    <row r="3" spans="1:13" ht="42.75" customHeight="1" x14ac:dyDescent="0.2">
      <c r="A3" s="173"/>
      <c r="B3" s="174"/>
      <c r="C3" s="175"/>
      <c r="D3" s="176"/>
      <c r="E3" s="177"/>
      <c r="F3" s="178"/>
      <c r="G3" s="67" t="s">
        <v>40</v>
      </c>
      <c r="H3" s="124" t="s">
        <v>3</v>
      </c>
      <c r="I3" s="124" t="s">
        <v>4</v>
      </c>
      <c r="J3" s="124" t="s">
        <v>5</v>
      </c>
      <c r="K3" s="124" t="s">
        <v>6</v>
      </c>
      <c r="L3" s="66" t="s">
        <v>41</v>
      </c>
      <c r="M3" s="125" t="s">
        <v>7</v>
      </c>
    </row>
    <row r="4" spans="1:13" ht="26.25" customHeight="1" x14ac:dyDescent="0.2">
      <c r="A4" s="158" t="s">
        <v>38</v>
      </c>
      <c r="B4" s="159"/>
      <c r="C4" s="159"/>
      <c r="D4" s="159"/>
      <c r="E4" s="159"/>
      <c r="F4" s="159"/>
      <c r="G4" s="159"/>
      <c r="H4" s="159"/>
      <c r="I4" s="159"/>
      <c r="J4" s="159"/>
      <c r="K4" s="159"/>
      <c r="L4" s="159"/>
      <c r="M4" s="160"/>
    </row>
    <row r="5" spans="1:13" ht="23.25" customHeight="1" x14ac:dyDescent="0.2">
      <c r="A5" s="161" t="s">
        <v>53</v>
      </c>
      <c r="B5" s="162"/>
      <c r="C5" s="162"/>
      <c r="D5" s="162"/>
      <c r="E5" s="162"/>
      <c r="F5" s="162"/>
      <c r="G5" s="162"/>
      <c r="H5" s="162"/>
      <c r="I5" s="162"/>
      <c r="J5" s="162"/>
      <c r="K5" s="162"/>
      <c r="L5" s="162"/>
      <c r="M5" s="163"/>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149" t="s">
        <v>55</v>
      </c>
      <c r="B7" s="150"/>
      <c r="C7" s="150"/>
      <c r="D7" s="151"/>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164" t="s">
        <v>33</v>
      </c>
      <c r="B9" s="165"/>
      <c r="C9" s="165"/>
      <c r="D9" s="165"/>
      <c r="E9" s="165"/>
      <c r="F9" s="165"/>
      <c r="G9" s="165"/>
      <c r="H9" s="165"/>
      <c r="I9" s="165"/>
      <c r="J9" s="165"/>
      <c r="K9" s="165"/>
      <c r="L9" s="165"/>
      <c r="M9" s="166"/>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152" t="s">
        <v>35</v>
      </c>
      <c r="B14" s="153"/>
      <c r="C14" s="153"/>
      <c r="D14" s="154"/>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7" t="s">
        <v>34</v>
      </c>
      <c r="B16" s="167"/>
      <c r="C16" s="167"/>
      <c r="D16" s="167"/>
      <c r="E16" s="167"/>
      <c r="F16" s="167"/>
      <c r="G16" s="167"/>
      <c r="H16" s="167"/>
      <c r="I16" s="167"/>
      <c r="J16" s="167"/>
      <c r="K16" s="167"/>
      <c r="L16" s="167"/>
      <c r="M16" s="167"/>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55" t="s">
        <v>36</v>
      </c>
      <c r="B32" s="156"/>
      <c r="C32" s="156"/>
      <c r="D32" s="157"/>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168" t="s">
        <v>37</v>
      </c>
      <c r="B33" s="168"/>
      <c r="C33" s="168"/>
      <c r="D33" s="168"/>
      <c r="E33" s="65">
        <f>SUM(E7,E14,E32)</f>
        <v>315.69241218125705</v>
      </c>
      <c r="F33" s="48">
        <f>SUM(F7,F14, F32)</f>
        <v>259434</v>
      </c>
      <c r="G33" s="129"/>
      <c r="H33" s="169"/>
      <c r="I33" s="170"/>
      <c r="J33" s="170"/>
      <c r="K33" s="170"/>
      <c r="L33" s="170"/>
      <c r="M33" s="171"/>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138" t="s">
        <v>26</v>
      </c>
      <c r="B37" s="139"/>
      <c r="C37" s="139"/>
      <c r="D37" s="140"/>
      <c r="E37" s="96">
        <f>E33+E36</f>
        <v>380.59641218125705</v>
      </c>
      <c r="F37" s="97">
        <f>F33+F36</f>
        <v>272237</v>
      </c>
      <c r="G37" s="98"/>
      <c r="H37" s="99"/>
      <c r="I37" s="99"/>
      <c r="J37" s="99"/>
      <c r="K37" s="99"/>
      <c r="L37" s="99"/>
      <c r="M37" s="99"/>
    </row>
    <row r="38" spans="1:13" ht="41.25" customHeight="1" x14ac:dyDescent="0.2">
      <c r="A38" s="141" t="s">
        <v>44</v>
      </c>
      <c r="B38" s="142"/>
      <c r="C38" s="142"/>
      <c r="D38" s="142"/>
      <c r="E38" s="142"/>
      <c r="F38" s="142"/>
      <c r="G38" s="142"/>
      <c r="H38" s="142"/>
      <c r="I38" s="142"/>
      <c r="J38" s="142"/>
      <c r="K38" s="142"/>
      <c r="L38" s="142"/>
      <c r="M38" s="143"/>
    </row>
    <row r="39" spans="1:13" s="4" customFormat="1" ht="24" customHeight="1" x14ac:dyDescent="0.2">
      <c r="A39" s="144" t="s">
        <v>24</v>
      </c>
      <c r="B39" s="145"/>
      <c r="C39" s="145"/>
      <c r="D39" s="145"/>
      <c r="E39" s="145"/>
      <c r="F39" s="145"/>
      <c r="G39" s="145"/>
      <c r="H39" s="145"/>
      <c r="I39" s="145"/>
      <c r="J39" s="145"/>
      <c r="K39" s="145"/>
      <c r="L39" s="145"/>
      <c r="M39" s="146"/>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147" t="s">
        <v>39</v>
      </c>
      <c r="F41" s="148"/>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zoomScaleNormal="100" workbookViewId="0">
      <pane ySplit="3" topLeftCell="A4" activePane="bottomLeft" state="frozen"/>
      <selection pane="bottomLeft" activeCell="O20" sqref="O2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2" t="s">
        <v>59</v>
      </c>
      <c r="B1" s="172"/>
      <c r="C1" s="172"/>
      <c r="D1" s="172"/>
      <c r="E1" s="172"/>
      <c r="F1" s="172"/>
      <c r="G1" s="172"/>
      <c r="H1" s="172"/>
      <c r="I1" s="172"/>
      <c r="J1" s="172"/>
      <c r="K1" s="172"/>
      <c r="L1" s="172"/>
      <c r="M1" s="172"/>
    </row>
    <row r="2" spans="1:13" ht="24" customHeight="1" x14ac:dyDescent="0.2">
      <c r="A2" s="173" t="s">
        <v>0</v>
      </c>
      <c r="B2" s="174" t="s">
        <v>10</v>
      </c>
      <c r="C2" s="175" t="s">
        <v>15</v>
      </c>
      <c r="D2" s="176" t="s">
        <v>29</v>
      </c>
      <c r="E2" s="177" t="s">
        <v>43</v>
      </c>
      <c r="F2" s="178" t="s">
        <v>1</v>
      </c>
      <c r="G2" s="179" t="s">
        <v>2</v>
      </c>
      <c r="H2" s="180"/>
      <c r="I2" s="180"/>
      <c r="J2" s="180"/>
      <c r="K2" s="180"/>
      <c r="L2" s="180"/>
      <c r="M2" s="181"/>
    </row>
    <row r="3" spans="1:13" ht="42.75" customHeight="1" x14ac:dyDescent="0.2">
      <c r="A3" s="173"/>
      <c r="B3" s="174"/>
      <c r="C3" s="175"/>
      <c r="D3" s="176"/>
      <c r="E3" s="177"/>
      <c r="F3" s="178"/>
      <c r="G3" s="67" t="s">
        <v>40</v>
      </c>
      <c r="H3" s="132" t="s">
        <v>3</v>
      </c>
      <c r="I3" s="132" t="s">
        <v>4</v>
      </c>
      <c r="J3" s="132" t="s">
        <v>5</v>
      </c>
      <c r="K3" s="132" t="s">
        <v>6</v>
      </c>
      <c r="L3" s="66" t="s">
        <v>41</v>
      </c>
      <c r="M3" s="133" t="s">
        <v>7</v>
      </c>
    </row>
    <row r="4" spans="1:13" ht="26.25" customHeight="1" x14ac:dyDescent="0.2">
      <c r="A4" s="158" t="s">
        <v>38</v>
      </c>
      <c r="B4" s="159"/>
      <c r="C4" s="159"/>
      <c r="D4" s="159"/>
      <c r="E4" s="159"/>
      <c r="F4" s="159"/>
      <c r="G4" s="159"/>
      <c r="H4" s="159"/>
      <c r="I4" s="159"/>
      <c r="J4" s="159"/>
      <c r="K4" s="159"/>
      <c r="L4" s="159"/>
      <c r="M4" s="160"/>
    </row>
    <row r="5" spans="1:13" ht="23.25" customHeight="1" x14ac:dyDescent="0.2">
      <c r="A5" s="161" t="s">
        <v>53</v>
      </c>
      <c r="B5" s="162"/>
      <c r="C5" s="162"/>
      <c r="D5" s="162"/>
      <c r="E5" s="162"/>
      <c r="F5" s="162"/>
      <c r="G5" s="162"/>
      <c r="H5" s="162"/>
      <c r="I5" s="162"/>
      <c r="J5" s="162"/>
      <c r="K5" s="162"/>
      <c r="L5" s="162"/>
      <c r="M5" s="163"/>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149" t="s">
        <v>55</v>
      </c>
      <c r="B7" s="150"/>
      <c r="C7" s="150"/>
      <c r="D7" s="151"/>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164" t="s">
        <v>33</v>
      </c>
      <c r="B9" s="165"/>
      <c r="C9" s="165"/>
      <c r="D9" s="165"/>
      <c r="E9" s="165"/>
      <c r="F9" s="165"/>
      <c r="G9" s="165"/>
      <c r="H9" s="165"/>
      <c r="I9" s="165"/>
      <c r="J9" s="165"/>
      <c r="K9" s="165"/>
      <c r="L9" s="165"/>
      <c r="M9" s="166"/>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152" t="s">
        <v>35</v>
      </c>
      <c r="B14" s="153"/>
      <c r="C14" s="153"/>
      <c r="D14" s="154"/>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7" t="s">
        <v>34</v>
      </c>
      <c r="B16" s="167"/>
      <c r="C16" s="167"/>
      <c r="D16" s="167"/>
      <c r="E16" s="167"/>
      <c r="F16" s="167"/>
      <c r="G16" s="167"/>
      <c r="H16" s="167"/>
      <c r="I16" s="167"/>
      <c r="J16" s="167"/>
      <c r="K16" s="167"/>
      <c r="L16" s="167"/>
      <c r="M16" s="167"/>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55" t="s">
        <v>36</v>
      </c>
      <c r="B32" s="156"/>
      <c r="C32" s="156"/>
      <c r="D32" s="157"/>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168" t="s">
        <v>37</v>
      </c>
      <c r="B33" s="168"/>
      <c r="C33" s="168"/>
      <c r="D33" s="168"/>
      <c r="E33" s="65">
        <f>SUM(E7,E14,E32)</f>
        <v>316.72256214309641</v>
      </c>
      <c r="F33" s="48">
        <f>SUM(F7,F14, F32)</f>
        <v>260580</v>
      </c>
      <c r="G33" s="137"/>
      <c r="H33" s="169"/>
      <c r="I33" s="170"/>
      <c r="J33" s="170"/>
      <c r="K33" s="170"/>
      <c r="L33" s="170"/>
      <c r="M33" s="171"/>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138" t="s">
        <v>26</v>
      </c>
      <c r="B37" s="139"/>
      <c r="C37" s="139"/>
      <c r="D37" s="140"/>
      <c r="E37" s="96">
        <f>E33+E36</f>
        <v>381.74356214309643</v>
      </c>
      <c r="F37" s="97">
        <f>F33+F36</f>
        <v>273398</v>
      </c>
      <c r="G37" s="98"/>
      <c r="H37" s="99"/>
      <c r="I37" s="99"/>
      <c r="J37" s="99"/>
      <c r="K37" s="99"/>
      <c r="L37" s="99"/>
      <c r="M37" s="99"/>
    </row>
    <row r="38" spans="1:13" ht="41.25" customHeight="1" x14ac:dyDescent="0.2">
      <c r="A38" s="141" t="s">
        <v>44</v>
      </c>
      <c r="B38" s="142"/>
      <c r="C38" s="142"/>
      <c r="D38" s="142"/>
      <c r="E38" s="142"/>
      <c r="F38" s="142"/>
      <c r="G38" s="142"/>
      <c r="H38" s="142"/>
      <c r="I38" s="142"/>
      <c r="J38" s="142"/>
      <c r="K38" s="142"/>
      <c r="L38" s="142"/>
      <c r="M38" s="143"/>
    </row>
    <row r="39" spans="1:13" s="4" customFormat="1" ht="24" customHeight="1" x14ac:dyDescent="0.2">
      <c r="A39" s="144" t="s">
        <v>24</v>
      </c>
      <c r="B39" s="145"/>
      <c r="C39" s="145"/>
      <c r="D39" s="145"/>
      <c r="E39" s="145"/>
      <c r="F39" s="145"/>
      <c r="G39" s="145"/>
      <c r="H39" s="145"/>
      <c r="I39" s="145"/>
      <c r="J39" s="145"/>
      <c r="K39" s="145"/>
      <c r="L39" s="145"/>
      <c r="M39" s="146"/>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147" t="s">
        <v>39</v>
      </c>
      <c r="F41" s="148"/>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60</v>
      </c>
      <c r="B46" s="81"/>
      <c r="C46" s="81"/>
      <c r="D46" s="20"/>
      <c r="E46" s="82">
        <f>E37-'Dec-2016'!E37</f>
        <v>1.147149961839375</v>
      </c>
      <c r="F46" s="83">
        <f>E46/'Dec-2016'!E37</f>
        <v>3.0140850652397924E-3</v>
      </c>
      <c r="H46" s="6"/>
      <c r="I46" s="6"/>
      <c r="J46" s="6"/>
      <c r="K46" s="6"/>
      <c r="L46" s="6"/>
      <c r="M46" s="6"/>
    </row>
    <row r="47" spans="1:13" x14ac:dyDescent="0.2">
      <c r="A47" s="20" t="s">
        <v>61</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Dec-2016</vt:lpstr>
      <vt:lpstr>Jan-2017</vt:lpstr>
    </vt:vector>
  </TitlesOfParts>
  <Company>BTB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Baiba Melnace</cp:lastModifiedBy>
  <cp:lastPrinted>2016-04-18T10:50:55Z</cp:lastPrinted>
  <dcterms:created xsi:type="dcterms:W3CDTF">2007-05-09T12:50:46Z</dcterms:created>
  <dcterms:modified xsi:type="dcterms:W3CDTF">2017-02-17T13:57:11Z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